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<sst xmlns="http://schemas.openxmlformats.org/spreadsheetml/2006/main" count="20" uniqueCount="11">
  <si>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toC</t>
  </si>
  <si>
    <t>Cx, pF</t>
  </si>
  <si>
    <t>tg</t>
  </si>
  <si>
    <t>r .10-2</t>
  </si>
  <si>
    <t xml:space="preserve">tg </t>
  </si>
  <si>
    <t>k</t>
  </si>
  <si>
    <t>d</t>
  </si>
  <si>
    <t>s</t>
  </si>
  <si>
    <t>e0</t>
  </si>
  <si>
    <t>atgd</t>
  </si>
  <si>
    <t>aer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</si>
</sst>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E+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14" sqref="C14"/>
    </sheetView>
  </sheetViews>
  <sheetFormatPr defaultColWidth="9.140625" defaultRowHeight="12.75"/>
  <cols>
    <col min="3" max="3" width="10.421875" style="0" customWidth="1"/>
    <col min="4" max="5" width="9.421875" style="0" bestFit="1" customWidth="1"/>
  </cols>
  <sheetData>
    <row r="1" spans="1:9" ht="12.75">
      <c r="A1" t="s">
        <v>0</v>
      </c>
      <c r="B1">
        <v>20</v>
      </c>
      <c r="C1">
        <v>27</v>
      </c>
      <c r="D1">
        <v>60</v>
      </c>
      <c r="E1">
        <v>77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t="s">
        <v>1</v>
      </c>
      <c r="B2">
        <v>43.27</v>
      </c>
      <c r="C2">
        <v>43.52</v>
      </c>
      <c r="D2">
        <v>45.38</v>
      </c>
      <c r="E2">
        <v>47.53</v>
      </c>
      <c r="F2" s="1">
        <f>G2/(I2*H2)</f>
        <v>56497175141.242935</v>
      </c>
      <c r="G2" s="1">
        <v>0.0015</v>
      </c>
      <c r="H2" s="1">
        <v>0.003</v>
      </c>
      <c r="I2" s="1">
        <v>8.85E-12</v>
      </c>
    </row>
    <row r="3" spans="1:6" ht="12.75">
      <c r="A3" t="s">
        <v>2</v>
      </c>
      <c r="B3">
        <v>0.0274</v>
      </c>
      <c r="C3">
        <v>0.0323</v>
      </c>
      <c r="D3">
        <v>0.0627</v>
      </c>
      <c r="E3">
        <v>0.1043</v>
      </c>
      <c r="F3" s="1"/>
    </row>
    <row r="4" spans="1:6" ht="12.75">
      <c r="A4" t="s">
        <v>3</v>
      </c>
      <c r="B4" s="1">
        <f>B2*F2</f>
        <v>2444632768361.582</v>
      </c>
      <c r="C4" s="1">
        <f>C2*F2</f>
        <v>2458757062146.8926</v>
      </c>
      <c r="D4" s="1">
        <f>D2*F2</f>
        <v>2563841807909.6045</v>
      </c>
      <c r="E4" s="1">
        <f>E2*F2</f>
        <v>2685310734463.277</v>
      </c>
      <c r="F4" s="1"/>
    </row>
    <row r="5" spans="1:6" ht="12.75">
      <c r="A5" t="s">
        <v>9</v>
      </c>
      <c r="C5" s="1">
        <f>(C3-B3)/(C3*(C1-B1))</f>
        <v>0.021671826625387</v>
      </c>
      <c r="D5" s="1">
        <f>(D3-C3)/(D3*(D1-C1))</f>
        <v>0.014692378328741965</v>
      </c>
      <c r="E5" s="1">
        <f>(E3-D3)/(E3*(E1-D1))</f>
        <v>0.023461733686763294</v>
      </c>
      <c r="F5" s="1"/>
    </row>
    <row r="6" spans="1:6" ht="12.75">
      <c r="A6" t="s">
        <v>10</v>
      </c>
      <c r="C6" s="1">
        <f>(C4-B4)/(C4*(C1-B1))</f>
        <v>0.0008206407563025102</v>
      </c>
      <c r="D6" s="1">
        <f>(D4-C4)/(D4*(D1-C1))</f>
        <v>0.0012420369405825558</v>
      </c>
      <c r="E6" s="1">
        <f>(E4-D4)/(E4*(E1-D1))</f>
        <v>0.002660858157696069</v>
      </c>
      <c r="F6" s="1"/>
    </row>
    <row r="7" spans="1:9" ht="12.75">
      <c r="A7" t="s">
        <v>1</v>
      </c>
      <c r="B7">
        <v>73.99</v>
      </c>
      <c r="C7">
        <v>74.86</v>
      </c>
      <c r="D7">
        <v>78.26</v>
      </c>
      <c r="E7">
        <v>78.77</v>
      </c>
      <c r="F7" s="1">
        <f>G7/(I7*H7)</f>
        <v>602636534839.9247</v>
      </c>
      <c r="G7" s="1">
        <v>0.002</v>
      </c>
      <c r="H7" s="1">
        <v>0.000375</v>
      </c>
      <c r="I7" s="1">
        <v>8.85E-12</v>
      </c>
    </row>
    <row r="8" spans="1:6" ht="12.75">
      <c r="A8" t="s">
        <v>4</v>
      </c>
      <c r="B8">
        <v>0.0329</v>
      </c>
      <c r="C8">
        <v>0.0384</v>
      </c>
      <c r="D8">
        <v>0.068</v>
      </c>
      <c r="E8">
        <v>0.0857</v>
      </c>
      <c r="F8" s="1"/>
    </row>
    <row r="9" spans="1:6" ht="12.75">
      <c r="A9" t="s">
        <v>3</v>
      </c>
      <c r="B9" s="1">
        <f>B7*F7</f>
        <v>44589077212806.02</v>
      </c>
      <c r="C9" s="1">
        <f>C7*F7</f>
        <v>45113370998116.76</v>
      </c>
      <c r="D9" s="1">
        <f>D7*F7</f>
        <v>47162335216572.51</v>
      </c>
      <c r="E9" s="1">
        <f>E7*F7</f>
        <v>47469679849340.87</v>
      </c>
      <c r="F9" s="1"/>
    </row>
    <row r="10" spans="1:6" ht="12.75">
      <c r="A10" t="s">
        <v>9</v>
      </c>
      <c r="C10" s="1">
        <f>(C8-B8)/(C8*(C1-B1))</f>
        <v>0.020461309523809517</v>
      </c>
      <c r="D10" s="1">
        <f>(D8-C8)/(D8*(D1-C1))</f>
        <v>0.013190730837789664</v>
      </c>
      <c r="E10" s="1">
        <f>(E8-D8)/(E8*(E1-D1))</f>
        <v>0.012149083670807874</v>
      </c>
      <c r="F10" s="1"/>
    </row>
    <row r="11" spans="1:6" ht="12.75">
      <c r="A11" t="s">
        <v>10</v>
      </c>
      <c r="C11" s="1">
        <f>(C9-B9)/(C9*(C1-B1))</f>
        <v>0.0016602419754971182</v>
      </c>
      <c r="D11" s="1">
        <f>(D9-C9)/(D9*(D1-C1))</f>
        <v>0.001316512944419925</v>
      </c>
      <c r="E11" s="1">
        <f>(E9-D9)/(E9*(E1-D1))</f>
        <v>0.0003808556557064845</v>
      </c>
      <c r="F11" s="1"/>
    </row>
    <row r="12" spans="1:9" ht="12.75">
      <c r="A12" t="s">
        <v>1</v>
      </c>
      <c r="B12">
        <v>127</v>
      </c>
      <c r="C12">
        <v>127.7</v>
      </c>
      <c r="D12">
        <v>130.9</v>
      </c>
      <c r="E12">
        <v>133.9</v>
      </c>
      <c r="F12" s="1">
        <f>G12/(I12*H12)</f>
        <v>150659133709.98117</v>
      </c>
      <c r="G12" s="1">
        <v>0.001</v>
      </c>
      <c r="H12" s="1">
        <v>0.00075</v>
      </c>
      <c r="I12" s="1">
        <v>8.85E-12</v>
      </c>
    </row>
    <row r="13" spans="1:5" ht="12.75">
      <c r="A13" t="s">
        <v>2</v>
      </c>
      <c r="B13">
        <v>0.0142</v>
      </c>
      <c r="C13">
        <v>0.0156</v>
      </c>
      <c r="D13">
        <v>0.0258</v>
      </c>
      <c r="E13">
        <v>0.0422</v>
      </c>
    </row>
    <row r="14" spans="1:5" ht="12.75">
      <c r="A14" t="s">
        <v>3</v>
      </c>
      <c r="B14" s="1">
        <f>B12*F12</f>
        <v>19133709981167.61</v>
      </c>
      <c r="C14" s="1">
        <f>C12*F12</f>
        <v>19239171374764.598</v>
      </c>
      <c r="D14" s="1">
        <f>D12*F12</f>
        <v>19721280602636.535</v>
      </c>
      <c r="E14" s="1">
        <f>E12*F12</f>
        <v>20173258003766.48</v>
      </c>
    </row>
    <row r="15" spans="1:5" ht="12.75">
      <c r="A15" t="s">
        <v>9</v>
      </c>
      <c r="C15" s="1">
        <f>(C13-B13)/(C13*(C1-B1))</f>
        <v>0.012820512820512808</v>
      </c>
      <c r="D15" s="1">
        <f>(D13-C13)/(D13*(D1-C1))</f>
        <v>0.011980267794221284</v>
      </c>
      <c r="E15" s="1">
        <f>(E13-D13)/(E13*(E1-D1))</f>
        <v>0.022860328965709508</v>
      </c>
    </row>
    <row r="16" spans="1:5" ht="12.75">
      <c r="A16" t="s">
        <v>10</v>
      </c>
      <c r="C16" s="1">
        <f>(C14-B14)/(C14*(C1-B1))</f>
        <v>0.0007830853563038479</v>
      </c>
      <c r="D16" s="1">
        <f>(D14-C14)/(D14*(D1-C1))</f>
        <v>0.0007407921846424486</v>
      </c>
      <c r="E16" s="1">
        <f>(E14-D14)/(E14*(E1-D1))</f>
        <v>0.0013179282168431278</v>
      </c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Dilian Chernev</dc:creator>
  <cp:keywords/>
  <dc:description/>
  <cp:lastModifiedBy>Dilian Chernev</cp:lastModifiedBy>
  <dcterms:created xsi:type="dcterms:W3CDTF">1998-05-19T06:28:40Z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